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ASSIMO\Desktop\Indagine WebEx da pubblicare\"/>
    </mc:Choice>
  </mc:AlternateContent>
  <workbookProtection workbookAlgorithmName="SHA-512" workbookHashValue="mlwBpVxCPWIz00DaGmSFYdBL4x53nl4sDzCsTqclgDiRW3C+80bFI1OYD0QSOT95kxre3PwhBg+F+nE0FpOTiw==" workbookSaltValue="vmEzPj6fzFPCVtVL4EssMA==" workbookSpinCount="100000" lockStructure="1"/>
  <bookViews>
    <workbookView xWindow="0" yWindow="0" windowWidth="18705" windowHeight="6885" xr2:uid="{00000000-000D-0000-FFFF-FFFF00000000}"/>
  </bookViews>
  <sheets>
    <sheet name="L-13" sheetId="1" r:id="rId1"/>
    <sheet name="LM-6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C51" i="1" s="1"/>
  <c r="C50" i="1" l="1"/>
  <c r="C49" i="1"/>
  <c r="C52" i="1"/>
  <c r="B52" i="2"/>
  <c r="B43" i="1" l="1"/>
  <c r="C43" i="1" s="1"/>
  <c r="C41" i="1"/>
  <c r="C42" i="1"/>
  <c r="C40" i="1"/>
  <c r="C42" i="2"/>
  <c r="C43" i="2"/>
  <c r="C41" i="2"/>
  <c r="B44" i="2"/>
  <c r="C44" i="2" s="1"/>
  <c r="F86" i="2"/>
  <c r="F85" i="2"/>
  <c r="F84" i="2"/>
  <c r="F83" i="2"/>
  <c r="F82" i="2"/>
  <c r="B76" i="2"/>
  <c r="B75" i="2"/>
  <c r="C71" i="2"/>
  <c r="B64" i="2"/>
  <c r="B63" i="2"/>
  <c r="C63" i="2" s="1"/>
  <c r="B53" i="2"/>
  <c r="C52" i="2"/>
  <c r="E36" i="2"/>
  <c r="E35" i="2"/>
  <c r="E34" i="2"/>
  <c r="E33" i="2"/>
  <c r="E32" i="2"/>
  <c r="E31" i="2"/>
  <c r="E30" i="2"/>
  <c r="B26" i="2"/>
  <c r="C25" i="2" s="1"/>
  <c r="B17" i="2"/>
  <c r="C14" i="2" s="1"/>
  <c r="B8" i="2"/>
  <c r="C8" i="2" s="1"/>
  <c r="F85" i="1"/>
  <c r="F84" i="1"/>
  <c r="F83" i="1"/>
  <c r="F82" i="1"/>
  <c r="F81" i="1"/>
  <c r="B75" i="1"/>
  <c r="B74" i="1"/>
  <c r="C70" i="1" s="1"/>
  <c r="B64" i="1"/>
  <c r="B63" i="1"/>
  <c r="B53" i="1"/>
  <c r="E36" i="1"/>
  <c r="E35" i="1"/>
  <c r="E34" i="1"/>
  <c r="E33" i="1"/>
  <c r="E32" i="1"/>
  <c r="E31" i="1"/>
  <c r="E30" i="1"/>
  <c r="B26" i="1"/>
  <c r="C25" i="1" s="1"/>
  <c r="B17" i="1"/>
  <c r="C14" i="1" s="1"/>
  <c r="B8" i="1"/>
  <c r="C8" i="1" s="1"/>
  <c r="C62" i="1" l="1"/>
  <c r="C63" i="1"/>
  <c r="C60" i="1"/>
  <c r="C61" i="1"/>
  <c r="C72" i="2"/>
  <c r="C73" i="2"/>
  <c r="C74" i="2"/>
  <c r="C75" i="2"/>
  <c r="C73" i="1"/>
  <c r="C74" i="1"/>
  <c r="C71" i="1"/>
  <c r="C72" i="1"/>
  <c r="C26" i="1"/>
  <c r="C24" i="1"/>
  <c r="C23" i="1"/>
  <c r="C17" i="1"/>
  <c r="C15" i="1"/>
  <c r="C13" i="1"/>
  <c r="C16" i="1"/>
  <c r="C59" i="1"/>
  <c r="C48" i="1"/>
  <c r="C12" i="1"/>
  <c r="C6" i="1"/>
  <c r="C15" i="2"/>
  <c r="C6" i="2"/>
  <c r="C12" i="2"/>
  <c r="C17" i="2"/>
  <c r="C13" i="2"/>
  <c r="C59" i="2"/>
  <c r="C61" i="2"/>
  <c r="C48" i="2"/>
  <c r="C50" i="2"/>
  <c r="C26" i="2"/>
  <c r="C24" i="2"/>
  <c r="C49" i="2"/>
  <c r="C51" i="2"/>
  <c r="C16" i="2"/>
  <c r="C23" i="2"/>
  <c r="C5" i="2"/>
  <c r="C7" i="2"/>
  <c r="C60" i="2"/>
  <c r="C62" i="2"/>
  <c r="C5" i="1"/>
  <c r="C7" i="1"/>
</calcChain>
</file>

<file path=xl/sharedStrings.xml><?xml version="1.0" encoding="utf-8"?>
<sst xmlns="http://schemas.openxmlformats.org/spreadsheetml/2006/main" count="173" uniqueCount="55">
  <si>
    <t>1. Nello scorso anno accademico (2016/17), quanto hai frequentato le lezioni, tenendo conto sia delle lezioni frequentate in aula che quelle frequentate in aula virtuale?</t>
  </si>
  <si>
    <t>n.</t>
  </si>
  <si>
    <t>%</t>
  </si>
  <si>
    <t>ho frequentato dal 25 al 50% delle lezioni</t>
  </si>
  <si>
    <t>ho frequentato meno del 25% delle lezioni</t>
  </si>
  <si>
    <t>ho frequentato più del 50% delle lezioni</t>
  </si>
  <si>
    <t>Totale complessivo</t>
  </si>
  <si>
    <t>2.  Con quale modalità hai frequentato le lezioni?</t>
  </si>
  <si>
    <t>esclusivamente in presenza</t>
  </si>
  <si>
    <t>esclusivamente utilizzando le aule virtuali</t>
  </si>
  <si>
    <t>non ho frequentato nessuna lezione</t>
  </si>
  <si>
    <t>prevalentemente in presenza ma anche utilizzando sporadicamente le aule virtuali</t>
  </si>
  <si>
    <t>prevalentemente utilizzando le aule virtuali ma raramente anche in presenza</t>
  </si>
  <si>
    <t>3.  Hai avuto difficoltà tecniche nel suo utilizzo?</t>
  </si>
  <si>
    <t>N/A</t>
  </si>
  <si>
    <t>No</t>
  </si>
  <si>
    <t>Sì</t>
  </si>
  <si>
    <t>4. Se si, che tipo di problemi tecnici? Opzioni di risposta multipla</t>
  </si>
  <si>
    <t>Totale risposte</t>
  </si>
  <si>
    <t>% SI</t>
  </si>
  <si>
    <t>connessione lenta e/o con interruzioni frequenti</t>
  </si>
  <si>
    <t>difficoltà nell’installazione del software</t>
  </si>
  <si>
    <t>difficoltà nel reperimento del calendario delle lezioni e dei link</t>
  </si>
  <si>
    <t>incompatibilità con sistema operativo</t>
  </si>
  <si>
    <t>mancata attivazione audio</t>
  </si>
  <si>
    <t>mancata attivazione video</t>
  </si>
  <si>
    <t>Altro*</t>
  </si>
  <si>
    <t>5. Come li hai risolti?</t>
  </si>
  <si>
    <t>non li ho risolti</t>
  </si>
  <si>
    <t>6.  Dal punto di vista tecnico sei soddisfatto del funzionamento del sistema on-line?</t>
  </si>
  <si>
    <t>per niente</t>
  </si>
  <si>
    <t>poco</t>
  </si>
  <si>
    <t>abbastanza</t>
  </si>
  <si>
    <t>molto</t>
  </si>
  <si>
    <t>Voto medio</t>
  </si>
  <si>
    <t>Nessuna risposta</t>
  </si>
  <si>
    <t>7. Pensi che le aule virtuali abbiamo sostituito efficacemente le lezioni frontali?</t>
  </si>
  <si>
    <t>8. In generale consideri una utile iniziativa il sistema di aule virtuali attivato da UNICAM?</t>
  </si>
  <si>
    <t>moltissimo</t>
  </si>
  <si>
    <t>9. Nel tuo caso, per quali aspetti hai trovato utile questo servizio?  Opzioni di risposta multipla</t>
  </si>
  <si>
    <t xml:space="preserve">    % SI</t>
  </si>
  <si>
    <t>Perché altrimenti avrei probabilmente dovuto cambiare Ateneo</t>
  </si>
  <si>
    <t>Perché altrimenti avrei dovuto sospendere il mio percorso di studio fino al reperimento di un nuovo alloggio a Camerino o nei dintorni</t>
  </si>
  <si>
    <t>Perché mi ha consentito di seguire alcune lezioni alle quali, per motivi logistici, avrei sicuramente dovuto rinunciare</t>
  </si>
  <si>
    <t>Perché, pur avendo la possibilità di frequentarle in presenza, mi ha permesso di seguire le lezioni più comodamente</t>
  </si>
  <si>
    <r>
      <rPr>
        <b/>
        <sz val="14"/>
        <color rgb="FFFF0000"/>
        <rFont val="Calibri"/>
        <family val="2"/>
        <scheme val="minor"/>
      </rPr>
      <t xml:space="preserve">BIOLOGICAL SCIENCES </t>
    </r>
    <r>
      <rPr>
        <b/>
        <sz val="14"/>
        <color theme="4" tint="-0.249977111117893"/>
        <rFont val="Calibri"/>
        <family val="2"/>
        <scheme val="minor"/>
      </rPr>
      <t>- Risultati Questionario aule virtuali</t>
    </r>
  </si>
  <si>
    <t>Gli studenti che hanno dichiarato di aver utilizzato prevalentemente o esclusivamente le aule virtuali (21 studenti)  hanno risposto alle seguenti domande.</t>
  </si>
  <si>
    <t>li ho risolti con il docente</t>
  </si>
  <si>
    <t>li ho risolti in autonomia</t>
  </si>
  <si>
    <t xml:space="preserve">La seguente domanda era rivolta a tutti  gli studenti  (40) </t>
  </si>
  <si>
    <r>
      <rPr>
        <b/>
        <sz val="8"/>
        <color rgb="FFFF0000"/>
        <rFont val="Calibri"/>
        <family val="2"/>
        <scheme val="minor"/>
      </rPr>
      <t xml:space="preserve">NOTA: </t>
    </r>
    <r>
      <rPr>
        <sz val="8"/>
        <color theme="1"/>
        <rFont val="Calibri"/>
        <family val="2"/>
        <scheme val="minor"/>
      </rPr>
      <t>La domanda era rivolta ai soli studenti   che nella precedente domanda hanno risposto  “molto” e “moltissimo” (37 studenti)</t>
    </r>
  </si>
  <si>
    <t>Gli studenti che hanno dichiarato di aver utilizzato prevalentemente o esclusivamente le aule virtuali (31 studenti)  hanno risposto alle seguenti domande.</t>
  </si>
  <si>
    <t xml:space="preserve">La seguente domanda era rivolta a tutti  gli studenti  (83) </t>
  </si>
  <si>
    <r>
      <rPr>
        <b/>
        <sz val="8"/>
        <color rgb="FFFF0000"/>
        <rFont val="Calibri"/>
        <family val="2"/>
        <scheme val="minor"/>
      </rPr>
      <t xml:space="preserve">NOTA: </t>
    </r>
    <r>
      <rPr>
        <sz val="8"/>
        <color theme="1"/>
        <rFont val="Calibri"/>
        <family val="2"/>
        <scheme val="minor"/>
      </rPr>
      <t>La domanda era rivolta ai soli studenti   che nella precedente domanda hanno risposto  “molto” e “moltissimo” (72 studenti)</t>
    </r>
  </si>
  <si>
    <r>
      <rPr>
        <b/>
        <sz val="14"/>
        <color rgb="FFFF0000"/>
        <rFont val="Calibri"/>
        <family val="2"/>
        <scheme val="minor"/>
      </rPr>
      <t xml:space="preserve">BIOSCIENCES AND BIOTECHNOLOGY </t>
    </r>
    <r>
      <rPr>
        <b/>
        <sz val="14"/>
        <color theme="4" tint="-0.249977111117893"/>
        <rFont val="Calibri"/>
        <family val="2"/>
        <scheme val="minor"/>
      </rPr>
      <t>- Risultati Questionario aule virtuali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</si>
</sst>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0" fillId="0" borderId="0" xfId="0" applyNumberForma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topLeftCell="A10" zoomScaleNormal="100" workbookViewId="0">
      <selection activeCell="A8" sqref="A8"/>
    </sheetView>
  </sheetViews>
  <sheetFormatPr defaultColWidth="44.85546875" defaultRowHeight="15" x14ac:dyDescent="0.25"/>
  <cols>
    <col min="1" max="1" width="67.85546875" customWidth="1"/>
    <col min="2" max="2" width="8" customWidth="1"/>
    <col min="3" max="3" width="8.85546875" customWidth="1"/>
    <col min="4" max="4" width="9" customWidth="1"/>
    <col min="5" max="5" width="7.140625" customWidth="1"/>
    <col min="6" max="6" width="8.85546875" customWidth="1"/>
  </cols>
  <sheetData>
    <row r="1" spans="1:9" ht="18.75" customHeight="1" x14ac:dyDescent="0.25">
      <c r="A1" s="31" t="s">
        <v>54</v>
      </c>
      <c r="B1" s="32"/>
      <c r="C1" s="32"/>
      <c r="D1" s="1"/>
      <c r="E1" s="1"/>
      <c r="F1" s="1"/>
      <c r="G1" s="1"/>
      <c r="H1" s="1"/>
      <c r="I1" s="1"/>
    </row>
    <row r="2" spans="1:9" ht="18.75" customHeight="1" x14ac:dyDescent="0.25">
      <c r="A2" s="32"/>
      <c r="B2" s="32"/>
      <c r="C2" s="32"/>
      <c r="D2" s="1"/>
      <c r="E2" s="1"/>
      <c r="F2" s="1"/>
      <c r="G2" s="1"/>
      <c r="H2" s="1"/>
      <c r="I2" s="1"/>
    </row>
    <row r="3" spans="1:9" ht="25.5" customHeight="1" x14ac:dyDescent="0.25">
      <c r="A3" s="1"/>
    </row>
    <row r="4" spans="1:9" ht="25.5" customHeight="1" x14ac:dyDescent="0.25">
      <c r="A4" s="2" t="s">
        <v>0</v>
      </c>
      <c r="B4" s="3" t="s">
        <v>1</v>
      </c>
      <c r="C4" s="3" t="s">
        <v>2</v>
      </c>
    </row>
    <row r="5" spans="1:9" x14ac:dyDescent="0.25">
      <c r="A5" s="4" t="s">
        <v>3</v>
      </c>
      <c r="B5" s="5">
        <v>11</v>
      </c>
      <c r="C5" s="6">
        <f>B5/$B$8</f>
        <v>0.13253012048192772</v>
      </c>
      <c r="F5" s="7"/>
    </row>
    <row r="6" spans="1:9" x14ac:dyDescent="0.25">
      <c r="A6" s="4" t="s">
        <v>4</v>
      </c>
      <c r="B6" s="5">
        <v>10</v>
      </c>
      <c r="C6" s="6">
        <f t="shared" ref="C6:C8" si="0">B6/$B$8</f>
        <v>0.12048192771084337</v>
      </c>
      <c r="F6" s="7"/>
    </row>
    <row r="7" spans="1:9" x14ac:dyDescent="0.25">
      <c r="A7" s="4" t="s">
        <v>5</v>
      </c>
      <c r="B7" s="5">
        <v>62</v>
      </c>
      <c r="C7" s="6">
        <f t="shared" si="0"/>
        <v>0.74698795180722888</v>
      </c>
      <c r="F7" s="7"/>
    </row>
    <row r="8" spans="1:9" x14ac:dyDescent="0.25">
      <c r="A8" s="8" t="s">
        <v>6</v>
      </c>
      <c r="B8" s="9">
        <f>SUM(B5:B7)</f>
        <v>83</v>
      </c>
      <c r="C8" s="6">
        <f t="shared" si="0"/>
        <v>1</v>
      </c>
    </row>
    <row r="9" spans="1:9" x14ac:dyDescent="0.25">
      <c r="A9" s="10"/>
      <c r="B9" s="11"/>
      <c r="C9" s="12"/>
    </row>
    <row r="11" spans="1:9" ht="21.75" customHeight="1" x14ac:dyDescent="0.25">
      <c r="A11" s="13" t="s">
        <v>7</v>
      </c>
      <c r="B11" s="3" t="s">
        <v>1</v>
      </c>
      <c r="C11" s="3" t="s">
        <v>2</v>
      </c>
      <c r="E11" s="14"/>
      <c r="G11" s="7"/>
    </row>
    <row r="12" spans="1:9" x14ac:dyDescent="0.25">
      <c r="A12" s="4" t="s">
        <v>8</v>
      </c>
      <c r="B12" s="5">
        <v>11</v>
      </c>
      <c r="C12" s="6">
        <f>B12/$B$17</f>
        <v>0.13253012048192772</v>
      </c>
      <c r="E12" s="14"/>
      <c r="G12" s="7"/>
    </row>
    <row r="13" spans="1:9" x14ac:dyDescent="0.25">
      <c r="A13" s="4" t="s">
        <v>9</v>
      </c>
      <c r="B13" s="5">
        <v>11</v>
      </c>
      <c r="C13" s="6">
        <f t="shared" ref="C13:C17" si="1">B13/$B$17</f>
        <v>0.13253012048192772</v>
      </c>
      <c r="E13" s="14"/>
      <c r="G13" s="7"/>
    </row>
    <row r="14" spans="1:9" x14ac:dyDescent="0.25">
      <c r="A14" s="4" t="s">
        <v>10</v>
      </c>
      <c r="B14" s="5">
        <v>0</v>
      </c>
      <c r="C14" s="6">
        <f t="shared" si="1"/>
        <v>0</v>
      </c>
      <c r="E14" s="14"/>
      <c r="G14" s="7"/>
    </row>
    <row r="15" spans="1:9" x14ac:dyDescent="0.25">
      <c r="A15" s="4" t="s">
        <v>11</v>
      </c>
      <c r="B15" s="5">
        <v>41</v>
      </c>
      <c r="C15" s="6">
        <f t="shared" si="1"/>
        <v>0.49397590361445781</v>
      </c>
      <c r="E15" s="14"/>
      <c r="G15" s="7"/>
    </row>
    <row r="16" spans="1:9" x14ac:dyDescent="0.25">
      <c r="A16" s="4" t="s">
        <v>12</v>
      </c>
      <c r="B16" s="5">
        <v>20</v>
      </c>
      <c r="C16" s="6">
        <f t="shared" si="1"/>
        <v>0.24096385542168675</v>
      </c>
    </row>
    <row r="17" spans="1:5" x14ac:dyDescent="0.25">
      <c r="A17" s="15" t="s">
        <v>6</v>
      </c>
      <c r="B17" s="9">
        <f>SUM(B12:B16)</f>
        <v>83</v>
      </c>
      <c r="C17" s="6">
        <f t="shared" si="1"/>
        <v>1</v>
      </c>
    </row>
    <row r="20" spans="1:5" ht="25.5" customHeight="1" x14ac:dyDescent="0.25">
      <c r="A20" s="33" t="s">
        <v>51</v>
      </c>
      <c r="B20" s="33"/>
      <c r="C20" s="33"/>
    </row>
    <row r="22" spans="1:5" x14ac:dyDescent="0.25">
      <c r="A22" s="13" t="s">
        <v>13</v>
      </c>
      <c r="B22" s="3" t="s">
        <v>1</v>
      </c>
      <c r="C22" s="3" t="s">
        <v>2</v>
      </c>
    </row>
    <row r="23" spans="1:5" x14ac:dyDescent="0.25">
      <c r="A23" s="4" t="s">
        <v>14</v>
      </c>
      <c r="B23" s="5">
        <v>6</v>
      </c>
      <c r="C23" s="6">
        <f>B23/$B$26</f>
        <v>0.19354838709677419</v>
      </c>
    </row>
    <row r="24" spans="1:5" x14ac:dyDescent="0.25">
      <c r="A24" s="4" t="s">
        <v>15</v>
      </c>
      <c r="B24" s="5">
        <v>22</v>
      </c>
      <c r="C24" s="6">
        <f t="shared" ref="C24:C26" si="2">B24/$B$26</f>
        <v>0.70967741935483875</v>
      </c>
    </row>
    <row r="25" spans="1:5" x14ac:dyDescent="0.25">
      <c r="A25" s="4" t="s">
        <v>16</v>
      </c>
      <c r="B25" s="5">
        <v>3</v>
      </c>
      <c r="C25" s="6">
        <f t="shared" si="2"/>
        <v>9.6774193548387094E-2</v>
      </c>
    </row>
    <row r="26" spans="1:5" x14ac:dyDescent="0.25">
      <c r="A26" s="15" t="s">
        <v>6</v>
      </c>
      <c r="B26" s="16">
        <f>SUM(B23:B25)</f>
        <v>31</v>
      </c>
      <c r="C26" s="6">
        <f t="shared" si="2"/>
        <v>1</v>
      </c>
    </row>
    <row r="29" spans="1:5" ht="23.25" customHeight="1" x14ac:dyDescent="0.25">
      <c r="A29" s="13" t="s">
        <v>17</v>
      </c>
      <c r="B29" s="17" t="s">
        <v>15</v>
      </c>
      <c r="C29" s="17" t="s">
        <v>16</v>
      </c>
      <c r="D29" s="17" t="s">
        <v>18</v>
      </c>
      <c r="E29" s="18" t="s">
        <v>19</v>
      </c>
    </row>
    <row r="30" spans="1:5" x14ac:dyDescent="0.25">
      <c r="A30" s="19" t="s">
        <v>20</v>
      </c>
      <c r="B30" s="5">
        <v>1</v>
      </c>
      <c r="C30" s="5">
        <v>2</v>
      </c>
      <c r="D30" s="30">
        <v>3</v>
      </c>
      <c r="E30" s="18">
        <f>C30/D30</f>
        <v>0.66666666666666663</v>
      </c>
    </row>
    <row r="31" spans="1:5" x14ac:dyDescent="0.25">
      <c r="A31" s="19" t="s">
        <v>21</v>
      </c>
      <c r="B31" s="5">
        <v>3</v>
      </c>
      <c r="C31" s="5">
        <v>0</v>
      </c>
      <c r="D31" s="30">
        <v>3</v>
      </c>
      <c r="E31" s="18">
        <f t="shared" ref="E31:E36" si="3">C31/D31</f>
        <v>0</v>
      </c>
    </row>
    <row r="32" spans="1:5" x14ac:dyDescent="0.25">
      <c r="A32" s="19" t="s">
        <v>22</v>
      </c>
      <c r="B32" s="5">
        <v>2</v>
      </c>
      <c r="C32" s="5">
        <v>1</v>
      </c>
      <c r="D32" s="30">
        <v>3</v>
      </c>
      <c r="E32" s="18">
        <f t="shared" si="3"/>
        <v>0.33333333333333331</v>
      </c>
    </row>
    <row r="33" spans="1:5" x14ac:dyDescent="0.25">
      <c r="A33" s="19" t="s">
        <v>23</v>
      </c>
      <c r="B33" s="5">
        <v>3</v>
      </c>
      <c r="C33" s="5">
        <v>0</v>
      </c>
      <c r="D33" s="30">
        <v>3</v>
      </c>
      <c r="E33" s="18">
        <f t="shared" si="3"/>
        <v>0</v>
      </c>
    </row>
    <row r="34" spans="1:5" x14ac:dyDescent="0.25">
      <c r="A34" s="19" t="s">
        <v>24</v>
      </c>
      <c r="B34" s="5">
        <v>3</v>
      </c>
      <c r="C34" s="5">
        <v>0</v>
      </c>
      <c r="D34" s="30">
        <v>3</v>
      </c>
      <c r="E34" s="18">
        <f t="shared" si="3"/>
        <v>0</v>
      </c>
    </row>
    <row r="35" spans="1:5" x14ac:dyDescent="0.25">
      <c r="A35" s="19" t="s">
        <v>25</v>
      </c>
      <c r="B35" s="5">
        <v>0</v>
      </c>
      <c r="C35" s="5">
        <v>0</v>
      </c>
      <c r="D35" s="30">
        <v>3</v>
      </c>
      <c r="E35" s="18">
        <f t="shared" si="3"/>
        <v>0</v>
      </c>
    </row>
    <row r="36" spans="1:5" x14ac:dyDescent="0.25">
      <c r="A36" s="19" t="s">
        <v>26</v>
      </c>
      <c r="B36" s="20"/>
      <c r="C36" s="20">
        <v>2</v>
      </c>
      <c r="D36" s="9">
        <v>3</v>
      </c>
      <c r="E36" s="18">
        <f t="shared" si="3"/>
        <v>0.66666666666666663</v>
      </c>
    </row>
    <row r="39" spans="1:5" x14ac:dyDescent="0.25">
      <c r="A39" s="13" t="s">
        <v>27</v>
      </c>
      <c r="B39" s="3" t="s">
        <v>1</v>
      </c>
      <c r="C39" s="3" t="s">
        <v>2</v>
      </c>
    </row>
    <row r="40" spans="1:5" x14ac:dyDescent="0.25">
      <c r="A40" s="19" t="s">
        <v>48</v>
      </c>
      <c r="B40" s="5">
        <v>1</v>
      </c>
      <c r="C40" s="18">
        <f>B40/3</f>
        <v>0.33333333333333331</v>
      </c>
    </row>
    <row r="41" spans="1:5" x14ac:dyDescent="0.25">
      <c r="A41" s="19" t="s">
        <v>28</v>
      </c>
      <c r="B41" s="5">
        <v>1</v>
      </c>
      <c r="C41" s="18">
        <f t="shared" ref="C41:C43" si="4">B41/3</f>
        <v>0.33333333333333331</v>
      </c>
    </row>
    <row r="42" spans="1:5" x14ac:dyDescent="0.25">
      <c r="A42" s="19" t="s">
        <v>35</v>
      </c>
      <c r="B42" s="5">
        <v>1</v>
      </c>
      <c r="C42" s="18">
        <f t="shared" si="4"/>
        <v>0.33333333333333331</v>
      </c>
    </row>
    <row r="43" spans="1:5" x14ac:dyDescent="0.25">
      <c r="A43" s="21" t="s">
        <v>6</v>
      </c>
      <c r="B43" s="9">
        <f>SUM(B40:B42)</f>
        <v>3</v>
      </c>
      <c r="C43" s="18">
        <f t="shared" si="4"/>
        <v>1</v>
      </c>
    </row>
    <row r="47" spans="1:5" ht="17.25" customHeight="1" x14ac:dyDescent="0.25">
      <c r="A47" s="13" t="s">
        <v>29</v>
      </c>
      <c r="B47" s="3" t="s">
        <v>1</v>
      </c>
      <c r="C47" s="3" t="s">
        <v>2</v>
      </c>
    </row>
    <row r="48" spans="1:5" x14ac:dyDescent="0.25">
      <c r="A48" s="19" t="s">
        <v>30</v>
      </c>
      <c r="B48" s="20">
        <v>0</v>
      </c>
      <c r="C48" s="6">
        <f>B48/$B$52</f>
        <v>0</v>
      </c>
    </row>
    <row r="49" spans="1:3" x14ac:dyDescent="0.25">
      <c r="A49" s="19" t="s">
        <v>31</v>
      </c>
      <c r="B49" s="5">
        <v>3</v>
      </c>
      <c r="C49" s="6">
        <f t="shared" ref="C49:C52" si="5">B49/$B$52</f>
        <v>0.11538461538461539</v>
      </c>
    </row>
    <row r="50" spans="1:3" x14ac:dyDescent="0.25">
      <c r="A50" s="19" t="s">
        <v>32</v>
      </c>
      <c r="B50" s="5">
        <v>13</v>
      </c>
      <c r="C50" s="6">
        <f t="shared" si="5"/>
        <v>0.5</v>
      </c>
    </row>
    <row r="51" spans="1:3" x14ac:dyDescent="0.25">
      <c r="A51" s="19" t="s">
        <v>33</v>
      </c>
      <c r="B51" s="5">
        <v>10</v>
      </c>
      <c r="C51" s="6">
        <f t="shared" si="5"/>
        <v>0.38461538461538464</v>
      </c>
    </row>
    <row r="52" spans="1:3" x14ac:dyDescent="0.25">
      <c r="A52" s="21" t="s">
        <v>6</v>
      </c>
      <c r="B52" s="9">
        <f>SUM(B48:B51)</f>
        <v>26</v>
      </c>
      <c r="C52" s="6">
        <f t="shared" si="5"/>
        <v>1</v>
      </c>
    </row>
    <row r="53" spans="1:3" x14ac:dyDescent="0.25">
      <c r="A53" s="22" t="s">
        <v>34</v>
      </c>
      <c r="B53" s="23">
        <f>(1*B48+2*B49+3*B50+4*B51)/SUM(B48:B51)</f>
        <v>3.2692307692307692</v>
      </c>
    </row>
    <row r="54" spans="1:3" x14ac:dyDescent="0.25">
      <c r="A54" s="21" t="s">
        <v>35</v>
      </c>
      <c r="B54" s="9">
        <v>5</v>
      </c>
    </row>
    <row r="58" spans="1:3" ht="18.75" customHeight="1" x14ac:dyDescent="0.25">
      <c r="A58" s="13" t="s">
        <v>36</v>
      </c>
      <c r="B58" s="3" t="s">
        <v>1</v>
      </c>
      <c r="C58" s="3" t="s">
        <v>2</v>
      </c>
    </row>
    <row r="59" spans="1:3" x14ac:dyDescent="0.25">
      <c r="A59" s="19" t="s">
        <v>30</v>
      </c>
      <c r="B59" s="24">
        <v>0</v>
      </c>
      <c r="C59" s="6">
        <f>B59/$B$63</f>
        <v>0</v>
      </c>
    </row>
    <row r="60" spans="1:3" x14ac:dyDescent="0.25">
      <c r="A60" s="19" t="s">
        <v>31</v>
      </c>
      <c r="B60" s="5">
        <v>1</v>
      </c>
      <c r="C60" s="6">
        <f t="shared" ref="C60:C63" si="6">B60/$B$63</f>
        <v>4.5454545454545456E-2</v>
      </c>
    </row>
    <row r="61" spans="1:3" x14ac:dyDescent="0.25">
      <c r="A61" s="19" t="s">
        <v>32</v>
      </c>
      <c r="B61" s="5">
        <v>13</v>
      </c>
      <c r="C61" s="6">
        <f t="shared" si="6"/>
        <v>0.59090909090909094</v>
      </c>
    </row>
    <row r="62" spans="1:3" x14ac:dyDescent="0.25">
      <c r="A62" s="19" t="s">
        <v>33</v>
      </c>
      <c r="B62" s="5">
        <v>8</v>
      </c>
      <c r="C62" s="6">
        <f t="shared" si="6"/>
        <v>0.36363636363636365</v>
      </c>
    </row>
    <row r="63" spans="1:3" x14ac:dyDescent="0.25">
      <c r="A63" s="21" t="s">
        <v>6</v>
      </c>
      <c r="B63" s="17">
        <f>SUM(B59:B62)</f>
        <v>22</v>
      </c>
      <c r="C63" s="6">
        <f t="shared" si="6"/>
        <v>1</v>
      </c>
    </row>
    <row r="64" spans="1:3" x14ac:dyDescent="0.25">
      <c r="A64" s="22" t="s">
        <v>34</v>
      </c>
      <c r="B64" s="23">
        <f>(1*B59+2*B60+3*B61+4*B62)/SUM(B59:B62)</f>
        <v>3.3181818181818183</v>
      </c>
    </row>
    <row r="65" spans="1:6" x14ac:dyDescent="0.25">
      <c r="A65" s="21" t="s">
        <v>35</v>
      </c>
      <c r="B65" s="9">
        <v>9</v>
      </c>
    </row>
    <row r="66" spans="1:6" x14ac:dyDescent="0.25">
      <c r="A66" s="25"/>
      <c r="B66" s="11"/>
    </row>
    <row r="67" spans="1:6" x14ac:dyDescent="0.25">
      <c r="A67" s="25"/>
      <c r="B67" s="11"/>
    </row>
    <row r="68" spans="1:6" ht="28.5" customHeight="1" x14ac:dyDescent="0.25">
      <c r="A68" s="34" t="s">
        <v>52</v>
      </c>
      <c r="B68" s="34"/>
      <c r="C68" s="34"/>
    </row>
    <row r="69" spans="1:6" x14ac:dyDescent="0.25">
      <c r="A69" s="13" t="s">
        <v>37</v>
      </c>
      <c r="B69" s="3" t="s">
        <v>1</v>
      </c>
      <c r="C69" s="3" t="s">
        <v>2</v>
      </c>
    </row>
    <row r="70" spans="1:6" x14ac:dyDescent="0.25">
      <c r="A70" s="19" t="s">
        <v>30</v>
      </c>
      <c r="B70" s="24">
        <v>0</v>
      </c>
      <c r="C70" s="6">
        <f>B70/$B$74</f>
        <v>0</v>
      </c>
      <c r="F70" s="7"/>
    </row>
    <row r="71" spans="1:6" x14ac:dyDescent="0.25">
      <c r="A71" s="19" t="s">
        <v>31</v>
      </c>
      <c r="B71" s="24">
        <v>0</v>
      </c>
      <c r="C71" s="6">
        <f t="shared" ref="C71:C74" si="7">B71/$B$74</f>
        <v>0</v>
      </c>
      <c r="F71" s="7"/>
    </row>
    <row r="72" spans="1:6" x14ac:dyDescent="0.25">
      <c r="A72" s="19" t="s">
        <v>33</v>
      </c>
      <c r="B72" s="5">
        <v>22</v>
      </c>
      <c r="C72" s="6">
        <f t="shared" si="7"/>
        <v>0.30555555555555558</v>
      </c>
      <c r="F72" s="7"/>
    </row>
    <row r="73" spans="1:6" x14ac:dyDescent="0.25">
      <c r="A73" s="19" t="s">
        <v>38</v>
      </c>
      <c r="B73" s="5">
        <v>50</v>
      </c>
      <c r="C73" s="6">
        <f t="shared" si="7"/>
        <v>0.69444444444444442</v>
      </c>
      <c r="F73" s="7"/>
    </row>
    <row r="74" spans="1:6" x14ac:dyDescent="0.25">
      <c r="A74" s="21" t="s">
        <v>6</v>
      </c>
      <c r="B74" s="17">
        <f>SUM(B70:B73)</f>
        <v>72</v>
      </c>
      <c r="C74" s="6">
        <f t="shared" si="7"/>
        <v>1</v>
      </c>
      <c r="F74" s="7"/>
    </row>
    <row r="75" spans="1:6" x14ac:dyDescent="0.25">
      <c r="A75" s="22" t="s">
        <v>34</v>
      </c>
      <c r="B75" s="23">
        <f>(1*B70+2*B71+3*B72+4*B73)/SUM(B70:B73)</f>
        <v>3.6944444444444446</v>
      </c>
    </row>
    <row r="76" spans="1:6" x14ac:dyDescent="0.25">
      <c r="A76" s="21" t="s">
        <v>35</v>
      </c>
      <c r="B76" s="17">
        <v>11</v>
      </c>
    </row>
    <row r="80" spans="1:6" ht="22.5" x14ac:dyDescent="0.25">
      <c r="A80" s="13" t="s">
        <v>39</v>
      </c>
      <c r="B80" s="17" t="s">
        <v>35</v>
      </c>
      <c r="C80" s="17" t="s">
        <v>15</v>
      </c>
      <c r="D80" s="17" t="s">
        <v>16</v>
      </c>
      <c r="E80" s="17" t="s">
        <v>18</v>
      </c>
      <c r="F80" s="3" t="s">
        <v>40</v>
      </c>
    </row>
    <row r="81" spans="1:6" ht="23.25" customHeight="1" x14ac:dyDescent="0.25">
      <c r="A81" s="19" t="s">
        <v>26</v>
      </c>
      <c r="B81" s="29"/>
      <c r="C81" s="29"/>
      <c r="D81" s="5">
        <v>3</v>
      </c>
      <c r="E81" s="30">
        <v>72</v>
      </c>
      <c r="F81" s="18">
        <f>D81/E81</f>
        <v>4.1666666666666664E-2</v>
      </c>
    </row>
    <row r="82" spans="1:6" ht="23.25" customHeight="1" x14ac:dyDescent="0.25">
      <c r="A82" s="19" t="s">
        <v>41</v>
      </c>
      <c r="B82" s="5">
        <v>10</v>
      </c>
      <c r="C82" s="5">
        <v>57</v>
      </c>
      <c r="D82" s="5">
        <v>5</v>
      </c>
      <c r="E82" s="30">
        <v>72</v>
      </c>
      <c r="F82" s="18">
        <f t="shared" ref="F82:F85" si="8">D82/E82</f>
        <v>6.9444444444444448E-2</v>
      </c>
    </row>
    <row r="83" spans="1:6" ht="23.25" customHeight="1" x14ac:dyDescent="0.25">
      <c r="A83" s="19" t="s">
        <v>42</v>
      </c>
      <c r="B83" s="5">
        <v>10</v>
      </c>
      <c r="C83" s="5">
        <v>53</v>
      </c>
      <c r="D83" s="5">
        <v>9</v>
      </c>
      <c r="E83" s="30">
        <v>72</v>
      </c>
      <c r="F83" s="18">
        <f t="shared" si="8"/>
        <v>0.125</v>
      </c>
    </row>
    <row r="84" spans="1:6" ht="23.25" customHeight="1" x14ac:dyDescent="0.25">
      <c r="A84" s="19" t="s">
        <v>43</v>
      </c>
      <c r="B84" s="5">
        <v>10</v>
      </c>
      <c r="C84" s="5">
        <v>18</v>
      </c>
      <c r="D84" s="5">
        <v>44</v>
      </c>
      <c r="E84" s="30">
        <v>72</v>
      </c>
      <c r="F84" s="18">
        <f t="shared" si="8"/>
        <v>0.61111111111111116</v>
      </c>
    </row>
    <row r="85" spans="1:6" ht="23.25" customHeight="1" x14ac:dyDescent="0.25">
      <c r="A85" s="19" t="s">
        <v>44</v>
      </c>
      <c r="B85" s="5">
        <v>10</v>
      </c>
      <c r="C85" s="5">
        <v>42</v>
      </c>
      <c r="D85" s="5">
        <v>20</v>
      </c>
      <c r="E85" s="30">
        <v>72</v>
      </c>
      <c r="F85" s="18">
        <f t="shared" si="8"/>
        <v>0.27777777777777779</v>
      </c>
    </row>
    <row r="86" spans="1:6" x14ac:dyDescent="0.25">
      <c r="B86" s="26"/>
      <c r="C86" s="26"/>
      <c r="D86" s="26"/>
      <c r="E86" s="27"/>
      <c r="F86" s="28"/>
    </row>
    <row r="87" spans="1:6" ht="33.75" customHeight="1" x14ac:dyDescent="0.25">
      <c r="A87" s="35" t="s">
        <v>53</v>
      </c>
      <c r="B87" s="35"/>
      <c r="C87" s="35"/>
      <c r="D87" s="35"/>
      <c r="E87" s="35"/>
      <c r="F87" s="35"/>
    </row>
  </sheetData>
  <mergeCells count="4">
    <mergeCell ref="A1:C2"/>
    <mergeCell ref="A20:C20"/>
    <mergeCell ref="A68:C68"/>
    <mergeCell ref="A87:F8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"/>
  <sheetViews>
    <sheetView showGridLines="0" topLeftCell="A19" zoomScale="175" zoomScaleNormal="175" workbookViewId="0">
      <selection sqref="A1:C2"/>
    </sheetView>
  </sheetViews>
  <sheetFormatPr defaultColWidth="44.85546875" defaultRowHeight="15" x14ac:dyDescent="0.25"/>
  <cols>
    <col min="1" max="1" width="67.140625" customWidth="1"/>
    <col min="2" max="2" width="8" customWidth="1"/>
    <col min="3" max="3" width="7.28515625" customWidth="1"/>
    <col min="4" max="5" width="7.140625" customWidth="1"/>
    <col min="6" max="6" width="8.7109375" customWidth="1"/>
  </cols>
  <sheetData>
    <row r="1" spans="1:9" ht="18.75" customHeight="1" x14ac:dyDescent="0.25">
      <c r="A1" s="31" t="s">
        <v>45</v>
      </c>
      <c r="B1" s="32"/>
      <c r="C1" s="32"/>
      <c r="D1" s="1"/>
      <c r="E1" s="1"/>
      <c r="F1" s="1"/>
      <c r="G1" s="1"/>
      <c r="H1" s="1"/>
      <c r="I1" s="1"/>
    </row>
    <row r="2" spans="1:9" ht="11.25" customHeight="1" x14ac:dyDescent="0.25">
      <c r="A2" s="32"/>
      <c r="B2" s="32"/>
      <c r="C2" s="32"/>
      <c r="D2" s="1"/>
      <c r="E2" s="1"/>
      <c r="F2" s="1"/>
      <c r="G2" s="1"/>
      <c r="H2" s="1"/>
      <c r="I2" s="1"/>
    </row>
    <row r="3" spans="1:9" ht="25.5" customHeight="1" x14ac:dyDescent="0.25">
      <c r="A3" s="1"/>
    </row>
    <row r="4" spans="1:9" ht="25.5" customHeight="1" x14ac:dyDescent="0.25">
      <c r="A4" s="2" t="s">
        <v>0</v>
      </c>
      <c r="B4" s="3" t="s">
        <v>1</v>
      </c>
      <c r="C4" s="3" t="s">
        <v>2</v>
      </c>
    </row>
    <row r="5" spans="1:9" x14ac:dyDescent="0.25">
      <c r="A5" s="4" t="s">
        <v>3</v>
      </c>
      <c r="B5" s="5">
        <v>9</v>
      </c>
      <c r="C5" s="6">
        <f>B5/$B$8</f>
        <v>0.22500000000000001</v>
      </c>
      <c r="F5" s="7"/>
    </row>
    <row r="6" spans="1:9" x14ac:dyDescent="0.25">
      <c r="A6" s="4" t="s">
        <v>4</v>
      </c>
      <c r="B6" s="5">
        <v>6</v>
      </c>
      <c r="C6" s="6">
        <f t="shared" ref="C6:C8" si="0">B6/$B$8</f>
        <v>0.15</v>
      </c>
      <c r="F6" s="7"/>
    </row>
    <row r="7" spans="1:9" x14ac:dyDescent="0.25">
      <c r="A7" s="4" t="s">
        <v>5</v>
      </c>
      <c r="B7" s="5">
        <v>25</v>
      </c>
      <c r="C7" s="6">
        <f t="shared" si="0"/>
        <v>0.625</v>
      </c>
      <c r="F7" s="7"/>
    </row>
    <row r="8" spans="1:9" x14ac:dyDescent="0.25">
      <c r="A8" s="8" t="s">
        <v>6</v>
      </c>
      <c r="B8" s="9">
        <f>SUM(B5:B7)</f>
        <v>40</v>
      </c>
      <c r="C8" s="6">
        <f t="shared" si="0"/>
        <v>1</v>
      </c>
    </row>
    <row r="9" spans="1:9" x14ac:dyDescent="0.25">
      <c r="A9" s="10"/>
      <c r="B9" s="11"/>
      <c r="C9" s="12"/>
    </row>
    <row r="11" spans="1:9" ht="21.75" customHeight="1" x14ac:dyDescent="0.25">
      <c r="A11" s="13" t="s">
        <v>7</v>
      </c>
      <c r="B11" s="3" t="s">
        <v>1</v>
      </c>
      <c r="C11" s="3" t="s">
        <v>2</v>
      </c>
      <c r="E11" s="14"/>
      <c r="G11" s="7"/>
    </row>
    <row r="12" spans="1:9" x14ac:dyDescent="0.25">
      <c r="A12" s="4" t="s">
        <v>8</v>
      </c>
      <c r="B12" s="5">
        <v>6</v>
      </c>
      <c r="C12" s="6">
        <f>B12/$B$17</f>
        <v>0.15</v>
      </c>
      <c r="E12" s="14"/>
      <c r="G12" s="7"/>
    </row>
    <row r="13" spans="1:9" x14ac:dyDescent="0.25">
      <c r="A13" s="4" t="s">
        <v>9</v>
      </c>
      <c r="B13" s="5">
        <v>9</v>
      </c>
      <c r="C13" s="6">
        <f t="shared" ref="C13:C17" si="1">B13/$B$17</f>
        <v>0.22500000000000001</v>
      </c>
      <c r="E13" s="14"/>
      <c r="G13" s="7"/>
    </row>
    <row r="14" spans="1:9" x14ac:dyDescent="0.25">
      <c r="A14" s="4" t="s">
        <v>10</v>
      </c>
      <c r="B14" s="5">
        <v>0</v>
      </c>
      <c r="C14" s="6">
        <f t="shared" si="1"/>
        <v>0</v>
      </c>
      <c r="E14" s="14"/>
      <c r="G14" s="7"/>
    </row>
    <row r="15" spans="1:9" x14ac:dyDescent="0.25">
      <c r="A15" s="4" t="s">
        <v>11</v>
      </c>
      <c r="B15" s="5">
        <v>13</v>
      </c>
      <c r="C15" s="6">
        <f t="shared" si="1"/>
        <v>0.32500000000000001</v>
      </c>
      <c r="E15" s="14"/>
      <c r="G15" s="7"/>
    </row>
    <row r="16" spans="1:9" x14ac:dyDescent="0.25">
      <c r="A16" s="4" t="s">
        <v>12</v>
      </c>
      <c r="B16" s="5">
        <v>12</v>
      </c>
      <c r="C16" s="6">
        <f t="shared" si="1"/>
        <v>0.3</v>
      </c>
    </row>
    <row r="17" spans="1:5" x14ac:dyDescent="0.25">
      <c r="A17" s="15" t="s">
        <v>6</v>
      </c>
      <c r="B17" s="9">
        <f>SUM(B12:B16)</f>
        <v>40</v>
      </c>
      <c r="C17" s="6">
        <f t="shared" si="1"/>
        <v>1</v>
      </c>
    </row>
    <row r="20" spans="1:5" ht="31.5" customHeight="1" x14ac:dyDescent="0.25">
      <c r="A20" s="33" t="s">
        <v>46</v>
      </c>
      <c r="B20" s="33"/>
      <c r="C20" s="33"/>
    </row>
    <row r="22" spans="1:5" x14ac:dyDescent="0.25">
      <c r="A22" s="13" t="s">
        <v>13</v>
      </c>
      <c r="B22" s="3" t="s">
        <v>1</v>
      </c>
      <c r="C22" s="3" t="s">
        <v>2</v>
      </c>
    </row>
    <row r="23" spans="1:5" x14ac:dyDescent="0.25">
      <c r="A23" s="4" t="s">
        <v>14</v>
      </c>
      <c r="B23" s="5">
        <v>4</v>
      </c>
      <c r="C23" s="6">
        <f>B23/$B$26</f>
        <v>0.19047619047619047</v>
      </c>
    </row>
    <row r="24" spans="1:5" x14ac:dyDescent="0.25">
      <c r="A24" s="4" t="s">
        <v>15</v>
      </c>
      <c r="B24" s="5">
        <v>13</v>
      </c>
      <c r="C24" s="6">
        <f t="shared" ref="C24:C26" si="2">B24/$B$26</f>
        <v>0.61904761904761907</v>
      </c>
    </row>
    <row r="25" spans="1:5" x14ac:dyDescent="0.25">
      <c r="A25" s="4" t="s">
        <v>16</v>
      </c>
      <c r="B25" s="5">
        <v>4</v>
      </c>
      <c r="C25" s="6">
        <f t="shared" si="2"/>
        <v>0.19047619047619047</v>
      </c>
    </row>
    <row r="26" spans="1:5" x14ac:dyDescent="0.25">
      <c r="A26" s="15" t="s">
        <v>6</v>
      </c>
      <c r="B26" s="16">
        <f>SUM(B23:B25)</f>
        <v>21</v>
      </c>
      <c r="C26" s="6">
        <f t="shared" si="2"/>
        <v>1</v>
      </c>
    </row>
    <row r="29" spans="1:5" ht="22.5" x14ac:dyDescent="0.25">
      <c r="A29" s="13" t="s">
        <v>17</v>
      </c>
      <c r="B29" s="17" t="s">
        <v>15</v>
      </c>
      <c r="C29" s="17" t="s">
        <v>16</v>
      </c>
      <c r="D29" s="17" t="s">
        <v>18</v>
      </c>
      <c r="E29" s="18" t="s">
        <v>19</v>
      </c>
    </row>
    <row r="30" spans="1:5" x14ac:dyDescent="0.25">
      <c r="A30" s="19" t="s">
        <v>20</v>
      </c>
      <c r="B30" s="5">
        <v>1</v>
      </c>
      <c r="C30" s="5">
        <v>3</v>
      </c>
      <c r="D30" s="30">
        <v>4</v>
      </c>
      <c r="E30" s="18">
        <f>C30/D30</f>
        <v>0.75</v>
      </c>
    </row>
    <row r="31" spans="1:5" x14ac:dyDescent="0.25">
      <c r="A31" s="19" t="s">
        <v>21</v>
      </c>
      <c r="B31" s="5">
        <v>4</v>
      </c>
      <c r="C31" s="5">
        <v>0</v>
      </c>
      <c r="D31" s="30">
        <v>4</v>
      </c>
      <c r="E31" s="18">
        <f t="shared" ref="E31:E36" si="3">C31/D31</f>
        <v>0</v>
      </c>
    </row>
    <row r="32" spans="1:5" x14ac:dyDescent="0.25">
      <c r="A32" s="19" t="s">
        <v>22</v>
      </c>
      <c r="B32" s="5">
        <v>3</v>
      </c>
      <c r="C32" s="5">
        <v>1</v>
      </c>
      <c r="D32" s="30">
        <v>4</v>
      </c>
      <c r="E32" s="18">
        <f t="shared" si="3"/>
        <v>0.25</v>
      </c>
    </row>
    <row r="33" spans="1:5" x14ac:dyDescent="0.25">
      <c r="A33" s="19" t="s">
        <v>23</v>
      </c>
      <c r="B33" s="5">
        <v>4</v>
      </c>
      <c r="C33" s="5">
        <v>0</v>
      </c>
      <c r="D33" s="30">
        <v>4</v>
      </c>
      <c r="E33" s="18">
        <f t="shared" si="3"/>
        <v>0</v>
      </c>
    </row>
    <row r="34" spans="1:5" x14ac:dyDescent="0.25">
      <c r="A34" s="19" t="s">
        <v>24</v>
      </c>
      <c r="B34" s="5">
        <v>3</v>
      </c>
      <c r="C34" s="5">
        <v>1</v>
      </c>
      <c r="D34" s="30">
        <v>4</v>
      </c>
      <c r="E34" s="18">
        <f t="shared" si="3"/>
        <v>0.25</v>
      </c>
    </row>
    <row r="35" spans="1:5" x14ac:dyDescent="0.25">
      <c r="A35" s="19" t="s">
        <v>25</v>
      </c>
      <c r="B35" s="5">
        <v>0</v>
      </c>
      <c r="C35" s="5">
        <v>1</v>
      </c>
      <c r="D35" s="30">
        <v>4</v>
      </c>
      <c r="E35" s="18">
        <f t="shared" si="3"/>
        <v>0.25</v>
      </c>
    </row>
    <row r="36" spans="1:5" x14ac:dyDescent="0.25">
      <c r="A36" s="19" t="s">
        <v>26</v>
      </c>
      <c r="B36" s="20"/>
      <c r="C36" s="20">
        <v>0</v>
      </c>
      <c r="D36" s="9">
        <v>3</v>
      </c>
      <c r="E36" s="18">
        <f t="shared" si="3"/>
        <v>0</v>
      </c>
    </row>
    <row r="40" spans="1:5" x14ac:dyDescent="0.25">
      <c r="A40" s="13" t="s">
        <v>27</v>
      </c>
      <c r="B40" s="3" t="s">
        <v>1</v>
      </c>
      <c r="C40" s="3" t="s">
        <v>2</v>
      </c>
    </row>
    <row r="41" spans="1:5" x14ac:dyDescent="0.25">
      <c r="A41" s="19" t="s">
        <v>47</v>
      </c>
      <c r="B41" s="5">
        <v>1</v>
      </c>
      <c r="C41" s="18">
        <f>B41/4</f>
        <v>0.25</v>
      </c>
    </row>
    <row r="42" spans="1:5" x14ac:dyDescent="0.25">
      <c r="A42" s="19" t="s">
        <v>48</v>
      </c>
      <c r="B42" s="5">
        <v>2</v>
      </c>
      <c r="C42" s="18">
        <f t="shared" ref="C42:C44" si="4">B42/4</f>
        <v>0.5</v>
      </c>
    </row>
    <row r="43" spans="1:5" x14ac:dyDescent="0.25">
      <c r="A43" s="19" t="s">
        <v>28</v>
      </c>
      <c r="B43" s="5">
        <v>1</v>
      </c>
      <c r="C43" s="18">
        <f t="shared" si="4"/>
        <v>0.25</v>
      </c>
    </row>
    <row r="44" spans="1:5" x14ac:dyDescent="0.25">
      <c r="A44" s="21" t="s">
        <v>6</v>
      </c>
      <c r="B44" s="30">
        <f>SUM(B41:B43)</f>
        <v>4</v>
      </c>
      <c r="C44" s="18">
        <f t="shared" si="4"/>
        <v>1</v>
      </c>
    </row>
    <row r="47" spans="1:5" x14ac:dyDescent="0.25">
      <c r="A47" s="13" t="s">
        <v>29</v>
      </c>
      <c r="B47" s="3" t="s">
        <v>1</v>
      </c>
      <c r="C47" s="3" t="s">
        <v>2</v>
      </c>
    </row>
    <row r="48" spans="1:5" x14ac:dyDescent="0.25">
      <c r="A48" s="19" t="s">
        <v>30</v>
      </c>
      <c r="B48" s="20">
        <v>0</v>
      </c>
      <c r="C48" s="6">
        <f>B48/$B$52</f>
        <v>0</v>
      </c>
    </row>
    <row r="49" spans="1:3" x14ac:dyDescent="0.25">
      <c r="A49" s="19" t="s">
        <v>31</v>
      </c>
      <c r="B49" s="20">
        <v>0</v>
      </c>
      <c r="C49" s="6">
        <f t="shared" ref="C49:C52" si="5">B49/$B$52</f>
        <v>0</v>
      </c>
    </row>
    <row r="50" spans="1:3" x14ac:dyDescent="0.25">
      <c r="A50" s="19" t="s">
        <v>32</v>
      </c>
      <c r="B50" s="5">
        <v>11</v>
      </c>
      <c r="C50" s="6">
        <f t="shared" si="5"/>
        <v>0.57894736842105265</v>
      </c>
    </row>
    <row r="51" spans="1:3" x14ac:dyDescent="0.25">
      <c r="A51" s="19" t="s">
        <v>33</v>
      </c>
      <c r="B51" s="5">
        <v>8</v>
      </c>
      <c r="C51" s="6">
        <f t="shared" si="5"/>
        <v>0.42105263157894735</v>
      </c>
    </row>
    <row r="52" spans="1:3" x14ac:dyDescent="0.25">
      <c r="A52" s="21" t="s">
        <v>6</v>
      </c>
      <c r="B52" s="9">
        <f>SUM(B48:B51)</f>
        <v>19</v>
      </c>
      <c r="C52" s="6">
        <f t="shared" si="5"/>
        <v>1</v>
      </c>
    </row>
    <row r="53" spans="1:3" x14ac:dyDescent="0.25">
      <c r="A53" s="22" t="s">
        <v>34</v>
      </c>
      <c r="B53" s="23">
        <f>(1*B48+2*B49+3*B50+4*B51)/SUM(B48:B51)</f>
        <v>3.4210526315789473</v>
      </c>
    </row>
    <row r="54" spans="1:3" x14ac:dyDescent="0.25">
      <c r="A54" s="21" t="s">
        <v>35</v>
      </c>
      <c r="B54" s="9">
        <v>2</v>
      </c>
    </row>
    <row r="58" spans="1:3" x14ac:dyDescent="0.25">
      <c r="A58" s="13" t="s">
        <v>36</v>
      </c>
      <c r="B58" s="3" t="s">
        <v>1</v>
      </c>
      <c r="C58" s="3" t="s">
        <v>2</v>
      </c>
    </row>
    <row r="59" spans="1:3" x14ac:dyDescent="0.25">
      <c r="A59" s="19" t="s">
        <v>30</v>
      </c>
      <c r="B59" s="5">
        <v>1</v>
      </c>
      <c r="C59" s="6">
        <f>B59/$B$63</f>
        <v>4.7619047619047616E-2</v>
      </c>
    </row>
    <row r="60" spans="1:3" x14ac:dyDescent="0.25">
      <c r="A60" s="19" t="s">
        <v>31</v>
      </c>
      <c r="B60" s="5">
        <v>0</v>
      </c>
      <c r="C60" s="6">
        <f t="shared" ref="C60:C63" si="6">B60/$B$63</f>
        <v>0</v>
      </c>
    </row>
    <row r="61" spans="1:3" x14ac:dyDescent="0.25">
      <c r="A61" s="19" t="s">
        <v>32</v>
      </c>
      <c r="B61" s="5">
        <v>13</v>
      </c>
      <c r="C61" s="6">
        <f t="shared" si="6"/>
        <v>0.61904761904761907</v>
      </c>
    </row>
    <row r="62" spans="1:3" x14ac:dyDescent="0.25">
      <c r="A62" s="19" t="s">
        <v>33</v>
      </c>
      <c r="B62" s="5">
        <v>7</v>
      </c>
      <c r="C62" s="6">
        <f t="shared" si="6"/>
        <v>0.33333333333333331</v>
      </c>
    </row>
    <row r="63" spans="1:3" x14ac:dyDescent="0.25">
      <c r="A63" s="21" t="s">
        <v>6</v>
      </c>
      <c r="B63" s="17">
        <f>SUM(B59:B62)</f>
        <v>21</v>
      </c>
      <c r="C63" s="6">
        <f t="shared" si="6"/>
        <v>1</v>
      </c>
    </row>
    <row r="64" spans="1:3" x14ac:dyDescent="0.25">
      <c r="A64" s="22" t="s">
        <v>34</v>
      </c>
      <c r="B64" s="23">
        <f>(1*B59+2*B60+3*B61+4*B62)/SUM(B59:B62)</f>
        <v>3.2380952380952381</v>
      </c>
    </row>
    <row r="65" spans="1:6" x14ac:dyDescent="0.25">
      <c r="A65" s="25"/>
      <c r="B65" s="11"/>
    </row>
    <row r="66" spans="1:6" x14ac:dyDescent="0.25">
      <c r="A66" s="25"/>
      <c r="B66" s="11"/>
    </row>
    <row r="67" spans="1:6" x14ac:dyDescent="0.25">
      <c r="A67" s="25"/>
      <c r="B67" s="11"/>
    </row>
    <row r="68" spans="1:6" x14ac:dyDescent="0.25">
      <c r="A68" s="25"/>
      <c r="B68" s="11"/>
    </row>
    <row r="69" spans="1:6" ht="23.25" customHeight="1" x14ac:dyDescent="0.25">
      <c r="A69" s="34" t="s">
        <v>49</v>
      </c>
      <c r="B69" s="34"/>
      <c r="C69" s="34"/>
    </row>
    <row r="70" spans="1:6" ht="24" customHeight="1" x14ac:dyDescent="0.25">
      <c r="A70" s="13" t="s">
        <v>37</v>
      </c>
      <c r="B70" s="3" t="s">
        <v>1</v>
      </c>
      <c r="C70" s="3" t="s">
        <v>2</v>
      </c>
    </row>
    <row r="71" spans="1:6" x14ac:dyDescent="0.25">
      <c r="A71" s="19" t="s">
        <v>30</v>
      </c>
      <c r="B71" s="24">
        <v>0</v>
      </c>
      <c r="C71" s="6">
        <f>B71/$B$75</f>
        <v>0</v>
      </c>
      <c r="F71" s="7"/>
    </row>
    <row r="72" spans="1:6" x14ac:dyDescent="0.25">
      <c r="A72" s="19" t="s">
        <v>31</v>
      </c>
      <c r="B72" s="24">
        <v>0</v>
      </c>
      <c r="C72" s="6">
        <f t="shared" ref="C72:C75" si="7">B72/$B$75</f>
        <v>0</v>
      </c>
      <c r="F72" s="7"/>
    </row>
    <row r="73" spans="1:6" x14ac:dyDescent="0.25">
      <c r="A73" s="19" t="s">
        <v>33</v>
      </c>
      <c r="B73" s="5">
        <v>9</v>
      </c>
      <c r="C73" s="6">
        <f t="shared" si="7"/>
        <v>0.24324324324324326</v>
      </c>
      <c r="F73" s="7"/>
    </row>
    <row r="74" spans="1:6" x14ac:dyDescent="0.25">
      <c r="A74" s="19" t="s">
        <v>38</v>
      </c>
      <c r="B74" s="5">
        <v>28</v>
      </c>
      <c r="C74" s="6">
        <f t="shared" si="7"/>
        <v>0.7567567567567568</v>
      </c>
      <c r="F74" s="7"/>
    </row>
    <row r="75" spans="1:6" x14ac:dyDescent="0.25">
      <c r="A75" s="21" t="s">
        <v>6</v>
      </c>
      <c r="B75" s="17">
        <f>SUM(B71:B74)</f>
        <v>37</v>
      </c>
      <c r="C75" s="6">
        <f t="shared" si="7"/>
        <v>1</v>
      </c>
      <c r="F75" s="7"/>
    </row>
    <row r="76" spans="1:6" x14ac:dyDescent="0.25">
      <c r="A76" s="22" t="s">
        <v>34</v>
      </c>
      <c r="B76" s="23">
        <f>(1*B71+2*B72+3*B73+4*B74)/SUM(B71:B74)</f>
        <v>3.7567567567567566</v>
      </c>
    </row>
    <row r="77" spans="1:6" x14ac:dyDescent="0.25">
      <c r="A77" s="21" t="s">
        <v>35</v>
      </c>
      <c r="B77" s="17">
        <v>3</v>
      </c>
    </row>
    <row r="81" spans="1:6" ht="22.5" x14ac:dyDescent="0.25">
      <c r="A81" s="13" t="s">
        <v>39</v>
      </c>
      <c r="B81" s="17" t="s">
        <v>35</v>
      </c>
      <c r="C81" s="17" t="s">
        <v>15</v>
      </c>
      <c r="D81" s="17" t="s">
        <v>16</v>
      </c>
      <c r="E81" s="17" t="s">
        <v>18</v>
      </c>
      <c r="F81" s="3" t="s">
        <v>19</v>
      </c>
    </row>
    <row r="82" spans="1:6" x14ac:dyDescent="0.25">
      <c r="A82" s="19" t="s">
        <v>26</v>
      </c>
      <c r="B82" s="29"/>
      <c r="C82" s="29"/>
      <c r="D82" s="29">
        <v>0</v>
      </c>
      <c r="E82" s="30">
        <v>37</v>
      </c>
      <c r="F82" s="18">
        <f>D82/E82</f>
        <v>0</v>
      </c>
    </row>
    <row r="83" spans="1:6" x14ac:dyDescent="0.25">
      <c r="A83" s="19" t="s">
        <v>41</v>
      </c>
      <c r="B83" s="5">
        <v>5</v>
      </c>
      <c r="C83" s="5">
        <v>30</v>
      </c>
      <c r="D83" s="5">
        <v>2</v>
      </c>
      <c r="E83" s="30">
        <v>37</v>
      </c>
      <c r="F83" s="18">
        <f t="shared" ref="F83:F86" si="8">D83/E83</f>
        <v>5.4054054054054057E-2</v>
      </c>
    </row>
    <row r="84" spans="1:6" ht="22.5" x14ac:dyDescent="0.25">
      <c r="A84" s="19" t="s">
        <v>42</v>
      </c>
      <c r="B84" s="5">
        <v>5</v>
      </c>
      <c r="C84" s="5">
        <v>23</v>
      </c>
      <c r="D84" s="5">
        <v>9</v>
      </c>
      <c r="E84" s="30">
        <v>37</v>
      </c>
      <c r="F84" s="18">
        <f t="shared" si="8"/>
        <v>0.24324324324324326</v>
      </c>
    </row>
    <row r="85" spans="1:6" ht="22.5" x14ac:dyDescent="0.25">
      <c r="A85" s="19" t="s">
        <v>43</v>
      </c>
      <c r="B85" s="5">
        <v>5</v>
      </c>
      <c r="C85" s="5">
        <v>10</v>
      </c>
      <c r="D85" s="5">
        <v>22</v>
      </c>
      <c r="E85" s="30">
        <v>37</v>
      </c>
      <c r="F85" s="18">
        <f t="shared" si="8"/>
        <v>0.59459459459459463</v>
      </c>
    </row>
    <row r="86" spans="1:6" ht="22.5" x14ac:dyDescent="0.25">
      <c r="A86" s="19" t="s">
        <v>44</v>
      </c>
      <c r="B86" s="5">
        <v>5</v>
      </c>
      <c r="C86" s="5">
        <v>25</v>
      </c>
      <c r="D86" s="5">
        <v>7</v>
      </c>
      <c r="E86" s="30">
        <v>37</v>
      </c>
      <c r="F86" s="18">
        <f t="shared" si="8"/>
        <v>0.1891891891891892</v>
      </c>
    </row>
    <row r="87" spans="1:6" x14ac:dyDescent="0.25">
      <c r="B87" s="26"/>
      <c r="C87" s="26"/>
      <c r="D87" s="26"/>
      <c r="E87" s="27"/>
      <c r="F87" s="28"/>
    </row>
    <row r="88" spans="1:6" ht="33.75" customHeight="1" x14ac:dyDescent="0.25">
      <c r="A88" s="35" t="s">
        <v>50</v>
      </c>
      <c r="B88" s="35"/>
      <c r="C88" s="35"/>
      <c r="D88" s="35"/>
      <c r="E88" s="27"/>
      <c r="F88" s="28"/>
    </row>
  </sheetData>
  <mergeCells count="4">
    <mergeCell ref="A1:C2"/>
    <mergeCell ref="A20:C20"/>
    <mergeCell ref="A69:C69"/>
    <mergeCell ref="A88:D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L-13</vt:lpstr>
      <vt:lpstr>LM-6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MASSIMO</cp:lastModifiedBy>
  <dcterms:created xsi:type="dcterms:W3CDTF">2017-11-13T13:12:09Z</dcterms:created>
  <dcterms:modified xsi:type="dcterms:W3CDTF">2017-12-04T09:48:30Z</dcterms:modified>
</cp:coreProperties>
</file>